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india-my.sharepoint.com/personal/yashaswi_sharma_in_ey_com/Documents/Documents/Vadraj/13. Disclosures and compliances/IBBI/List of claims/02-03-2024/"/>
    </mc:Choice>
  </mc:AlternateContent>
  <xr:revisionPtr revIDLastSave="0" documentId="8_{07EA1D8D-4892-4C70-8D24-CDD71EB3B1F2}" xr6:coauthVersionLast="47" xr6:coauthVersionMax="47" xr10:uidLastSave="{00000000-0000-0000-0000-000000000000}"/>
  <bookViews>
    <workbookView xWindow="-110" yWindow="-110" windowWidth="19420" windowHeight="10420" xr2:uid="{E5FB6A4C-BB32-45BD-88B0-90FF78468B54}"/>
  </bookViews>
  <sheets>
    <sheet name="A7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N12" i="1"/>
  <c r="M12" i="1"/>
  <c r="L12" i="1"/>
  <c r="K12" i="1"/>
  <c r="J12" i="1"/>
  <c r="I12" i="1"/>
  <c r="H12" i="1"/>
  <c r="G12" i="1"/>
  <c r="F12" i="1"/>
  <c r="E11" i="1"/>
  <c r="O11" i="1" s="1"/>
  <c r="E10" i="1"/>
  <c r="E12" i="1" s="1"/>
  <c r="O9" i="1"/>
  <c r="O8" i="1"/>
  <c r="H2" i="1"/>
  <c r="F2" i="1"/>
  <c r="D2" i="1"/>
  <c r="O10" i="1" l="1"/>
  <c r="O12" i="1" s="1"/>
</calcChain>
</file>

<file path=xl/sharedStrings.xml><?xml version="1.0" encoding="utf-8"?>
<sst xmlns="http://schemas.openxmlformats.org/spreadsheetml/2006/main" count="42" uniqueCount="34">
  <si>
    <t>Name of the Corporate Debtor</t>
  </si>
  <si>
    <t>Date of commencement of CIRP</t>
  </si>
  <si>
    <t>List of creditors as on:</t>
  </si>
  <si>
    <t>Annexure 7 - List of Operational creditors (Government Dues)</t>
  </si>
  <si>
    <t>Amount in Rs</t>
  </si>
  <si>
    <t>SI No</t>
  </si>
  <si>
    <t>Details of claimant</t>
  </si>
  <si>
    <t>Details of Claim received</t>
  </si>
  <si>
    <t>Details of claims admitted</t>
  </si>
  <si>
    <t>Amount of Contingent Claims</t>
  </si>
  <si>
    <t>Amount of any mutual dues that may be set off</t>
  </si>
  <si>
    <t>Amount of Claims not admitted</t>
  </si>
  <si>
    <t xml:space="preserve">Amount of Claims under verification </t>
  </si>
  <si>
    <t>Remarks, if any</t>
  </si>
  <si>
    <t xml:space="preserve">Department </t>
  </si>
  <si>
    <t>Date of receipt</t>
  </si>
  <si>
    <t>Amount Claimed</t>
  </si>
  <si>
    <t>Amt of Claim Admitted</t>
  </si>
  <si>
    <t>Nature of Claim</t>
  </si>
  <si>
    <t>Amount covered by Security Interest</t>
  </si>
  <si>
    <t>Amount covered by Guarantee</t>
  </si>
  <si>
    <t>Whether Related Party?</t>
  </si>
  <si>
    <t>% Voting Share in CoC, if applicable</t>
  </si>
  <si>
    <t>Assistant Commissioner of State Tax, Bhuj</t>
  </si>
  <si>
    <t>Tax dues</t>
  </si>
  <si>
    <t>No</t>
  </si>
  <si>
    <t>NA</t>
  </si>
  <si>
    <t>Regional Provident Fund Commissioner-II, Gandhidham</t>
  </si>
  <si>
    <t>Provident fund dues</t>
  </si>
  <si>
    <t>Assistant Commissioner, CGST, Bhuj</t>
  </si>
  <si>
    <t>Regional Provident Fund Commissioner-II and Recovery Officer, Dadar</t>
  </si>
  <si>
    <t>TOTAL</t>
  </si>
  <si>
    <t>Notes:</t>
  </si>
  <si>
    <t>Claims under verification pending reconciliation with books of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</si>
</sst>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14" fontId="0" fillId="0" borderId="4" xfId="0" applyNumberFormat="1" applyBorder="1" applyAlignment="1">
      <alignment vertical="top" wrapText="1"/>
    </xf>
    <xf numFmtId="3" fontId="0" fillId="0" borderId="4" xfId="0" applyNumberFormat="1" applyBorder="1" applyAlignment="1">
      <alignment vertical="top"/>
    </xf>
    <xf numFmtId="43" fontId="0" fillId="0" borderId="4" xfId="1" applyFont="1" applyBorder="1" applyAlignment="1">
      <alignment vertical="top"/>
    </xf>
    <xf numFmtId="164" fontId="0" fillId="0" borderId="4" xfId="1" applyNumberFormat="1" applyFont="1" applyBorder="1" applyAlignment="1">
      <alignment vertical="top"/>
    </xf>
    <xf numFmtId="43" fontId="0" fillId="0" borderId="0" xfId="0" applyNumberFormat="1" applyAlignment="1">
      <alignment vertical="top"/>
    </xf>
    <xf numFmtId="14" fontId="0" fillId="0" borderId="4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2" fillId="3" borderId="4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3" borderId="4" xfId="0" applyNumberFormat="1" applyFont="1" applyFill="1" applyBorder="1" applyAlignment="1">
      <alignment horizontal="center" vertical="top"/>
    </xf>
    <xf numFmtId="164" fontId="2" fillId="3" borderId="4" xfId="1" applyNumberFormat="1" applyFont="1" applyFill="1" applyBorder="1" applyAlignment="1">
      <alignment horizontal="center" vertical="top"/>
    </xf>
    <xf numFmtId="43" fontId="2" fillId="3" borderId="4" xfId="1" applyFont="1" applyFill="1" applyBorder="1" applyAlignment="1">
      <alignment horizontal="center" vertical="top"/>
    </xf>
    <xf numFmtId="165" fontId="0" fillId="0" borderId="0" xfId="1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yashaswi_sharma_in_ey_com/Documents/Documents/Vadraj/10.%20Claims/List%20of%20creditors%20as%20on%2002-03-2024%20(IBBI%20forma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yashaswi_sharma_in_ey_com/Documents/Documents/Vadraj/10.%20Claims/Claims%20as%20on%2015%20Fe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1"/>
      <sheetName val="A2"/>
      <sheetName val="A3"/>
      <sheetName val="A4"/>
      <sheetName val="A5"/>
      <sheetName val="A6"/>
      <sheetName val="A7"/>
      <sheetName val="A8"/>
      <sheetName val="A9"/>
    </sheetNames>
    <sheetDataSet>
      <sheetData sheetId="0"/>
      <sheetData sheetId="1"/>
      <sheetData sheetId="2"/>
      <sheetData sheetId="3">
        <row r="2">
          <cell r="E2" t="str">
            <v>Vadraj Cement Limited</v>
          </cell>
          <cell r="G2">
            <v>45324</v>
          </cell>
          <cell r="I2">
            <v>45353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"/>
      <sheetName val="OC (WorkmenEmployees)"/>
      <sheetName val="OC (Vendors)"/>
      <sheetName val="Statutory Dues"/>
    </sheetNames>
    <sheetDataSet>
      <sheetData sheetId="0"/>
      <sheetData sheetId="1"/>
      <sheetData sheetId="2"/>
      <sheetData sheetId="3">
        <row r="7">
          <cell r="D7">
            <v>60421825</v>
          </cell>
        </row>
        <row r="8">
          <cell r="D8">
            <v>36416300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256E-AAF2-42F5-8602-AA700E32E892}">
  <sheetPr>
    <tabColor rgb="FFFFFF00"/>
    <pageSetUpPr fitToPage="1"/>
  </sheetPr>
  <dimension ref="B2:S17"/>
  <sheetViews>
    <sheetView showGridLines="0" tabSelected="1" zoomScale="60" zoomScaleNormal="60" workbookViewId="0">
      <selection activeCell="I22" sqref="I22"/>
    </sheetView>
  </sheetViews>
  <sheetFormatPr defaultRowHeight="14.5" x14ac:dyDescent="0.35"/>
  <cols>
    <col min="1" max="1" width="2.1796875" style="7" customWidth="1"/>
    <col min="2" max="2" width="5.08984375" style="7" customWidth="1"/>
    <col min="3" max="3" width="26.26953125" style="7" customWidth="1"/>
    <col min="4" max="4" width="13.36328125" style="7" bestFit="1" customWidth="1"/>
    <col min="5" max="5" width="14.90625" style="7" bestFit="1" customWidth="1"/>
    <col min="6" max="6" width="14.1796875" style="7" bestFit="1" customWidth="1"/>
    <col min="7" max="7" width="11.1796875" style="7" bestFit="1" customWidth="1"/>
    <col min="8" max="8" width="12.453125" style="7" customWidth="1"/>
    <col min="9" max="9" width="12.26953125" style="7" customWidth="1"/>
    <col min="10" max="11" width="14" style="7" customWidth="1"/>
    <col min="12" max="12" width="15.90625" style="7" bestFit="1" customWidth="1"/>
    <col min="13" max="13" width="15.453125" style="7" bestFit="1" customWidth="1"/>
    <col min="14" max="14" width="15.81640625" style="7" bestFit="1" customWidth="1"/>
    <col min="15" max="15" width="17.08984375" style="7" bestFit="1" customWidth="1"/>
    <col min="16" max="16" width="13.54296875" style="7" bestFit="1" customWidth="1"/>
    <col min="17" max="16384" width="8.7265625" style="7"/>
  </cols>
  <sheetData>
    <row r="2" spans="2:19" ht="43.5" x14ac:dyDescent="0.35">
      <c r="B2" s="1" t="s">
        <v>0</v>
      </c>
      <c r="C2" s="2"/>
      <c r="D2" s="3" t="str">
        <f>+[1]A3!E2</f>
        <v>Vadraj Cement Limited</v>
      </c>
      <c r="E2" s="4" t="s">
        <v>1</v>
      </c>
      <c r="F2" s="5">
        <f>+[1]A3!G2</f>
        <v>45324</v>
      </c>
      <c r="G2" s="6" t="s">
        <v>2</v>
      </c>
      <c r="H2" s="5">
        <f>+[1]A3!I2</f>
        <v>45353</v>
      </c>
    </row>
    <row r="4" spans="2:19" x14ac:dyDescent="0.35">
      <c r="B4" s="8" t="s">
        <v>3</v>
      </c>
    </row>
    <row r="5" spans="2:19" x14ac:dyDescent="0.35">
      <c r="P5" s="7" t="s">
        <v>4</v>
      </c>
    </row>
    <row r="6" spans="2:19" s="8" customFormat="1" x14ac:dyDescent="0.35">
      <c r="B6" s="9" t="s">
        <v>5</v>
      </c>
      <c r="C6" s="10" t="s">
        <v>6</v>
      </c>
      <c r="D6" s="11" t="s">
        <v>7</v>
      </c>
      <c r="E6" s="12"/>
      <c r="F6" s="11" t="s">
        <v>8</v>
      </c>
      <c r="G6" s="13"/>
      <c r="H6" s="13"/>
      <c r="I6" s="13"/>
      <c r="J6" s="13"/>
      <c r="K6" s="12"/>
      <c r="L6" s="14" t="s">
        <v>9</v>
      </c>
      <c r="M6" s="14" t="s">
        <v>10</v>
      </c>
      <c r="N6" s="15" t="s">
        <v>11</v>
      </c>
      <c r="O6" s="15" t="s">
        <v>12</v>
      </c>
      <c r="P6" s="16" t="s">
        <v>13</v>
      </c>
    </row>
    <row r="7" spans="2:19" s="8" customFormat="1" ht="58" x14ac:dyDescent="0.35">
      <c r="B7" s="9"/>
      <c r="C7" s="9" t="s">
        <v>14</v>
      </c>
      <c r="D7" s="9" t="s">
        <v>15</v>
      </c>
      <c r="E7" s="9" t="s">
        <v>16</v>
      </c>
      <c r="F7" s="17" t="s">
        <v>17</v>
      </c>
      <c r="G7" s="17" t="s">
        <v>18</v>
      </c>
      <c r="H7" s="17" t="s">
        <v>19</v>
      </c>
      <c r="I7" s="17" t="s">
        <v>20</v>
      </c>
      <c r="J7" s="17" t="s">
        <v>21</v>
      </c>
      <c r="K7" s="17" t="s">
        <v>22</v>
      </c>
      <c r="L7" s="18"/>
      <c r="M7" s="18"/>
      <c r="N7" s="19"/>
      <c r="O7" s="19"/>
      <c r="P7" s="20"/>
    </row>
    <row r="8" spans="2:19" ht="29" x14ac:dyDescent="0.35">
      <c r="B8" s="21">
        <v>1</v>
      </c>
      <c r="C8" s="22" t="s">
        <v>23</v>
      </c>
      <c r="D8" s="23">
        <v>45336</v>
      </c>
      <c r="E8" s="24">
        <v>3017077603</v>
      </c>
      <c r="F8" s="24">
        <v>0</v>
      </c>
      <c r="G8" s="21" t="s">
        <v>24</v>
      </c>
      <c r="H8" s="21">
        <v>0</v>
      </c>
      <c r="I8" s="21">
        <v>0</v>
      </c>
      <c r="J8" s="21" t="s">
        <v>25</v>
      </c>
      <c r="K8" s="21" t="s">
        <v>26</v>
      </c>
      <c r="L8" s="25">
        <v>0</v>
      </c>
      <c r="M8" s="25">
        <v>0</v>
      </c>
      <c r="N8" s="26">
        <v>0</v>
      </c>
      <c r="O8" s="26">
        <f>E8-F8-L8-M8-N8</f>
        <v>3017077603</v>
      </c>
      <c r="P8" s="25"/>
      <c r="S8" s="27"/>
    </row>
    <row r="9" spans="2:19" ht="43.5" x14ac:dyDescent="0.35">
      <c r="B9" s="21">
        <v>2</v>
      </c>
      <c r="C9" s="22" t="s">
        <v>27</v>
      </c>
      <c r="D9" s="28">
        <v>45330</v>
      </c>
      <c r="E9" s="24">
        <v>68684541</v>
      </c>
      <c r="F9" s="24">
        <v>0</v>
      </c>
      <c r="G9" s="22" t="s">
        <v>28</v>
      </c>
      <c r="H9" s="21">
        <v>0</v>
      </c>
      <c r="I9" s="21">
        <v>0</v>
      </c>
      <c r="J9" s="21" t="s">
        <v>25</v>
      </c>
      <c r="K9" s="21" t="s">
        <v>26</v>
      </c>
      <c r="L9" s="25">
        <v>0</v>
      </c>
      <c r="M9" s="25">
        <v>0</v>
      </c>
      <c r="N9" s="26">
        <v>0</v>
      </c>
      <c r="O9" s="26">
        <f t="shared" ref="O9:O11" si="0">E9-F9-L9-M9-N9</f>
        <v>68684541</v>
      </c>
      <c r="P9" s="25"/>
      <c r="S9" s="27"/>
    </row>
    <row r="10" spans="2:19" ht="29" x14ac:dyDescent="0.35">
      <c r="B10" s="21">
        <v>3</v>
      </c>
      <c r="C10" s="29" t="s">
        <v>29</v>
      </c>
      <c r="D10" s="28">
        <v>45337</v>
      </c>
      <c r="E10" s="24">
        <f>'[2]Statutory Dues'!$D$7</f>
        <v>60421825</v>
      </c>
      <c r="F10" s="24">
        <v>0</v>
      </c>
      <c r="G10" s="21" t="s">
        <v>24</v>
      </c>
      <c r="H10" s="21">
        <v>0</v>
      </c>
      <c r="I10" s="21">
        <v>0</v>
      </c>
      <c r="J10" s="21" t="s">
        <v>25</v>
      </c>
      <c r="K10" s="21" t="s">
        <v>26</v>
      </c>
      <c r="L10" s="25">
        <v>0</v>
      </c>
      <c r="M10" s="25">
        <v>0</v>
      </c>
      <c r="N10" s="26">
        <v>0</v>
      </c>
      <c r="O10" s="26">
        <f t="shared" si="0"/>
        <v>60421825</v>
      </c>
      <c r="P10" s="25"/>
      <c r="S10" s="27"/>
    </row>
    <row r="11" spans="2:19" ht="43.5" x14ac:dyDescent="0.35">
      <c r="B11" s="21">
        <v>4</v>
      </c>
      <c r="C11" s="22" t="s">
        <v>30</v>
      </c>
      <c r="D11" s="28">
        <v>45338</v>
      </c>
      <c r="E11" s="24">
        <f>'[2]Statutory Dues'!$D$8</f>
        <v>36416300</v>
      </c>
      <c r="F11" s="24">
        <v>0</v>
      </c>
      <c r="G11" s="22" t="s">
        <v>28</v>
      </c>
      <c r="H11" s="21">
        <v>0</v>
      </c>
      <c r="I11" s="21">
        <v>0</v>
      </c>
      <c r="J11" s="21" t="s">
        <v>25</v>
      </c>
      <c r="K11" s="21" t="s">
        <v>26</v>
      </c>
      <c r="L11" s="25">
        <v>0</v>
      </c>
      <c r="M11" s="25">
        <v>0</v>
      </c>
      <c r="N11" s="26">
        <v>0</v>
      </c>
      <c r="O11" s="26">
        <f t="shared" si="0"/>
        <v>36416300</v>
      </c>
      <c r="P11" s="25"/>
      <c r="S11" s="27"/>
    </row>
    <row r="12" spans="2:19" x14ac:dyDescent="0.35">
      <c r="B12" s="30"/>
      <c r="C12" s="31" t="s">
        <v>31</v>
      </c>
      <c r="D12" s="32"/>
      <c r="E12" s="33">
        <f>SUM(E8:E11)</f>
        <v>3182600269</v>
      </c>
      <c r="F12" s="33">
        <f>SUM(F8:F11)</f>
        <v>0</v>
      </c>
      <c r="G12" s="33">
        <f t="shared" ref="G12:O12" si="1">SUM(G8:G11)</f>
        <v>0</v>
      </c>
      <c r="H12" s="33">
        <f t="shared" si="1"/>
        <v>0</v>
      </c>
      <c r="I12" s="33">
        <f t="shared" si="1"/>
        <v>0</v>
      </c>
      <c r="J12" s="33">
        <f t="shared" si="1"/>
        <v>0</v>
      </c>
      <c r="K12" s="33">
        <f t="shared" si="1"/>
        <v>0</v>
      </c>
      <c r="L12" s="33">
        <f>SUM(L8:L11)</f>
        <v>0</v>
      </c>
      <c r="M12" s="33">
        <f t="shared" si="1"/>
        <v>0</v>
      </c>
      <c r="N12" s="33">
        <f>SUM(N8:N11)</f>
        <v>0</v>
      </c>
      <c r="O12" s="33">
        <f t="shared" si="1"/>
        <v>3182600269</v>
      </c>
      <c r="P12" s="34">
        <f>SUM(P8:P9)</f>
        <v>0</v>
      </c>
    </row>
    <row r="13" spans="2:19" x14ac:dyDescent="0.35">
      <c r="E13" s="35"/>
      <c r="F13" s="35"/>
    </row>
    <row r="14" spans="2:19" x14ac:dyDescent="0.35">
      <c r="B14" s="8" t="s">
        <v>32</v>
      </c>
    </row>
    <row r="15" spans="2:19" x14ac:dyDescent="0.35">
      <c r="B15" s="7">
        <v>1</v>
      </c>
      <c r="C15" s="7" t="s">
        <v>33</v>
      </c>
    </row>
    <row r="16" spans="2:19" ht="31.5" customHeight="1" x14ac:dyDescent="0.3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2:12" s="37" customFormat="1" x14ac:dyDescent="0.3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</sheetData>
  <mergeCells count="10">
    <mergeCell ref="O6:O7"/>
    <mergeCell ref="P6:P7"/>
    <mergeCell ref="B16:L16"/>
    <mergeCell ref="B17:L17"/>
    <mergeCell ref="B2:C2"/>
    <mergeCell ref="D6:E6"/>
    <mergeCell ref="F6:K6"/>
    <mergeCell ref="L6:L7"/>
    <mergeCell ref="M6:M7"/>
    <mergeCell ref="N6:N7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Mashru</dc:creator>
  <cp:lastModifiedBy>Darshil Mashru</cp:lastModifiedBy>
  <dcterms:created xsi:type="dcterms:W3CDTF">2024-03-14T06:10:28Z</dcterms:created>
  <dcterms:modified xsi:type="dcterms:W3CDTF">2024-03-14T06:10:38Z</dcterms:modified>
</cp:coreProperties>
</file>